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702\Documents\My SAS Files\"/>
    </mc:Choice>
  </mc:AlternateContent>
  <bookViews>
    <workbookView xWindow="0" yWindow="0" windowWidth="22410" windowHeight="7755"/>
  </bookViews>
  <sheets>
    <sheet name="Stat te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I9" i="1"/>
  <c r="I8" i="1"/>
  <c r="I6" i="1"/>
  <c r="F6" i="1"/>
  <c r="I21" i="1" l="1"/>
  <c r="G21" i="1"/>
  <c r="F21" i="1"/>
  <c r="I20" i="1"/>
  <c r="G20" i="1"/>
  <c r="F20" i="1"/>
  <c r="I19" i="1"/>
  <c r="G19" i="1"/>
  <c r="F19" i="1"/>
  <c r="I18" i="1"/>
  <c r="G18" i="1"/>
  <c r="F18" i="1"/>
  <c r="I17" i="1"/>
  <c r="G17" i="1"/>
  <c r="F17" i="1"/>
  <c r="I16" i="1"/>
  <c r="G16" i="1"/>
  <c r="F16" i="1"/>
  <c r="I15" i="1"/>
  <c r="G15" i="1"/>
  <c r="F15" i="1"/>
  <c r="I14" i="1"/>
  <c r="G14" i="1"/>
  <c r="F14" i="1"/>
  <c r="I13" i="1"/>
  <c r="E25" i="1"/>
  <c r="G13" i="1"/>
  <c r="F13" i="1"/>
  <c r="I12" i="1"/>
  <c r="G12" i="1"/>
  <c r="F12" i="1"/>
  <c r="I11" i="1"/>
  <c r="G11" i="1"/>
  <c r="F11" i="1"/>
  <c r="I10" i="1"/>
  <c r="G10" i="1"/>
  <c r="F10" i="1"/>
  <c r="G9" i="1"/>
  <c r="F9" i="1"/>
  <c r="G8" i="1"/>
  <c r="F8" i="1"/>
  <c r="I7" i="1"/>
  <c r="G7" i="1"/>
  <c r="F7" i="1"/>
  <c r="G6" i="1"/>
  <c r="H6" i="1" s="1"/>
  <c r="J6" i="1" s="1"/>
  <c r="K6" i="1" s="1"/>
  <c r="L6" i="1" s="1"/>
  <c r="B29" i="1"/>
  <c r="E26" i="1"/>
  <c r="J13" i="1" l="1"/>
  <c r="K13" i="1" s="1"/>
  <c r="L13" i="1" s="1"/>
  <c r="M13" i="1" s="1"/>
  <c r="J10" i="1"/>
  <c r="K10" i="1" s="1"/>
  <c r="L10" i="1" s="1"/>
  <c r="M10" i="1" s="1"/>
  <c r="J15" i="1"/>
  <c r="K15" i="1" s="1"/>
  <c r="L15" i="1" s="1"/>
  <c r="M15" i="1" s="1"/>
  <c r="J14" i="1"/>
  <c r="K14" i="1" s="1"/>
  <c r="L14" i="1" s="1"/>
  <c r="M14" i="1" s="1"/>
  <c r="H8" i="1"/>
  <c r="J8" i="1" s="1"/>
  <c r="K8" i="1" s="1"/>
  <c r="L8" i="1" s="1"/>
  <c r="M8" i="1" s="1"/>
  <c r="H21" i="1"/>
  <c r="J21" i="1" s="1"/>
  <c r="K21" i="1" s="1"/>
  <c r="L21" i="1" s="1"/>
  <c r="M21" i="1" s="1"/>
  <c r="H17" i="1"/>
  <c r="J17" i="1" s="1"/>
  <c r="K17" i="1" s="1"/>
  <c r="L17" i="1" s="1"/>
  <c r="M17" i="1" s="1"/>
  <c r="H20" i="1"/>
  <c r="J20" i="1" s="1"/>
  <c r="K20" i="1" s="1"/>
  <c r="L20" i="1" s="1"/>
  <c r="M20" i="1" s="1"/>
  <c r="J11" i="1"/>
  <c r="K11" i="1" s="1"/>
  <c r="L11" i="1" s="1"/>
  <c r="M11" i="1" s="1"/>
  <c r="H18" i="1"/>
  <c r="J18" i="1" s="1"/>
  <c r="K18" i="1" s="1"/>
  <c r="L18" i="1" s="1"/>
  <c r="M18" i="1" s="1"/>
  <c r="J9" i="1"/>
  <c r="K9" i="1" s="1"/>
  <c r="L9" i="1" s="1"/>
  <c r="M9" i="1" s="1"/>
  <c r="H16" i="1"/>
  <c r="J16" i="1" s="1"/>
  <c r="K16" i="1" s="1"/>
  <c r="L16" i="1" s="1"/>
  <c r="M16" i="1" s="1"/>
  <c r="H19" i="1"/>
  <c r="J19" i="1" s="1"/>
  <c r="K19" i="1" s="1"/>
  <c r="L19" i="1" s="1"/>
  <c r="M19" i="1" s="1"/>
  <c r="J12" i="1"/>
  <c r="K12" i="1" s="1"/>
  <c r="L12" i="1" s="1"/>
  <c r="M12" i="1" s="1"/>
  <c r="H7" i="1"/>
  <c r="J7" i="1" s="1"/>
  <c r="B28" i="1"/>
  <c r="B30" i="1" s="1"/>
  <c r="B31" i="1" s="1"/>
  <c r="B32" i="1" s="1"/>
  <c r="K7" i="1" l="1"/>
  <c r="B33" i="1"/>
  <c r="M6" i="1"/>
  <c r="L7" i="1" l="1"/>
  <c r="M7" i="1" s="1"/>
</calcChain>
</file>

<file path=xl/sharedStrings.xml><?xml version="1.0" encoding="utf-8"?>
<sst xmlns="http://schemas.openxmlformats.org/spreadsheetml/2006/main" count="39" uniqueCount="29">
  <si>
    <t>proportion</t>
  </si>
  <si>
    <t>n</t>
  </si>
  <si>
    <t>Group A</t>
  </si>
  <si>
    <t>Group B</t>
  </si>
  <si>
    <t>p ^</t>
  </si>
  <si>
    <t>count of success</t>
  </si>
  <si>
    <t>Z numerator</t>
  </si>
  <si>
    <t xml:space="preserve">Z demominator </t>
  </si>
  <si>
    <t>Z</t>
  </si>
  <si>
    <t>P-value</t>
  </si>
  <si>
    <t>Significance</t>
  </si>
  <si>
    <t>~ p &lt;.10  * p &lt;.05         ** p &lt;.01        *** p &lt;.001</t>
  </si>
  <si>
    <t>GROUP A</t>
  </si>
  <si>
    <t>GROUP B</t>
  </si>
  <si>
    <t>n. success for A</t>
  </si>
  <si>
    <t>n. of success for B</t>
  </si>
  <si>
    <t>REFERENCE</t>
  </si>
  <si>
    <t>https://onlinecourses.science.psu.edu/stat414/node/268</t>
  </si>
  <si>
    <t>https://onlinecourses.science.psu.edu/stat500/node/55</t>
  </si>
  <si>
    <t>http://www.socscistatistics.com/tests/ztest/Default2.aspx</t>
  </si>
  <si>
    <t>Statistical test of two proportions (2-tail test)</t>
  </si>
  <si>
    <t>abs(Z)</t>
  </si>
  <si>
    <t>VERTICAL (YOU CAN TRY MULTIPLE COMPARISONS ACROSS ROWS)</t>
  </si>
  <si>
    <t>JUST ONE TEST (SIMPLEST SETUP)</t>
  </si>
  <si>
    <t>QC'ed based on these resources.</t>
  </si>
  <si>
    <t>Memo</t>
  </si>
  <si>
    <t>By Kaz Uekawa 03 17 2016</t>
  </si>
  <si>
    <t>A vs B</t>
  </si>
  <si>
    <t>C vs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</si>
</sst>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1" xfId="0" applyBorder="1"/>
    <xf numFmtId="164" fontId="0" fillId="0" borderId="0" xfId="0" applyNumberFormat="1"/>
    <xf numFmtId="0" fontId="1" fillId="0" borderId="0" xfId="0" applyFont="1" applyFill="1" applyBorder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S11" sqref="S11"/>
    </sheetView>
  </sheetViews>
  <sheetFormatPr defaultRowHeight="15" x14ac:dyDescent="0.25"/>
  <cols>
    <col min="1" max="1" width="16.28515625" customWidth="1"/>
    <col min="2" max="2" width="12.28515625" customWidth="1"/>
    <col min="3" max="3" width="6.85546875" customWidth="1"/>
    <col min="7" max="7" width="12.140625" customWidth="1"/>
    <col min="13" max="13" width="17.7109375" customWidth="1"/>
  </cols>
  <sheetData>
    <row r="1" spans="1:13" x14ac:dyDescent="0.25">
      <c r="A1" t="s">
        <v>26</v>
      </c>
    </row>
    <row r="2" spans="1:13" x14ac:dyDescent="0.25">
      <c r="A2" t="s">
        <v>20</v>
      </c>
      <c r="K2" t="s">
        <v>16</v>
      </c>
    </row>
    <row r="3" spans="1:13" x14ac:dyDescent="0.25">
      <c r="A3" s="5" t="s">
        <v>22</v>
      </c>
    </row>
    <row r="4" spans="1:13" x14ac:dyDescent="0.25">
      <c r="A4" t="s">
        <v>25</v>
      </c>
      <c r="B4" t="s">
        <v>12</v>
      </c>
      <c r="D4" t="s">
        <v>13</v>
      </c>
      <c r="M4" t="s">
        <v>11</v>
      </c>
    </row>
    <row r="5" spans="1:13" x14ac:dyDescent="0.25">
      <c r="B5" s="2" t="s">
        <v>0</v>
      </c>
      <c r="C5" s="2" t="s">
        <v>1</v>
      </c>
      <c r="D5" s="2" t="s">
        <v>0</v>
      </c>
      <c r="E5" s="2" t="s">
        <v>1</v>
      </c>
      <c r="F5" t="s">
        <v>14</v>
      </c>
      <c r="G5" t="s">
        <v>15</v>
      </c>
      <c r="H5" t="s">
        <v>4</v>
      </c>
      <c r="I5" t="s">
        <v>6</v>
      </c>
      <c r="J5" t="s">
        <v>7</v>
      </c>
      <c r="K5" t="s">
        <v>8</v>
      </c>
      <c r="L5" t="s">
        <v>9</v>
      </c>
      <c r="M5" t="s">
        <v>10</v>
      </c>
    </row>
    <row r="6" spans="1:13" ht="18" x14ac:dyDescent="0.25">
      <c r="A6" t="s">
        <v>27</v>
      </c>
      <c r="B6">
        <v>0.15</v>
      </c>
      <c r="C6">
        <v>100</v>
      </c>
      <c r="D6">
        <v>0.25</v>
      </c>
      <c r="E6">
        <v>100</v>
      </c>
      <c r="F6">
        <f>C6*B6</f>
        <v>15</v>
      </c>
      <c r="G6">
        <f t="shared" ref="G6:G13" si="0">E6*D6</f>
        <v>25</v>
      </c>
      <c r="H6" s="4">
        <f>(F6+G6)/(C6+E6)</f>
        <v>0.2</v>
      </c>
      <c r="I6" s="4">
        <f>(B6-D6)-0</f>
        <v>-0.1</v>
      </c>
      <c r="J6" s="4">
        <f>SQRT((H6*(1-H6))*((1/C6)+(1/E6)))</f>
        <v>5.656854249492381E-2</v>
      </c>
      <c r="K6" s="4">
        <f>ABS(I6/J6)</f>
        <v>1.7677669529663687</v>
      </c>
      <c r="L6" s="4">
        <f>2*(1-NORMSDIST(K6))</f>
        <v>7.7099871743541826E-2</v>
      </c>
      <c r="M6" s="1" t="str">
        <f>IF(ABS(L6)&lt;0.001,"***",IF(ABS(L6)&lt;0.01,"**", IF(ABS(L6)&lt;0.05, "*", IF(ABS(L6)&lt;0.1,"~", IF(ABS(L6)&gt;=0.1,"NS")))))</f>
        <v>~</v>
      </c>
    </row>
    <row r="7" spans="1:13" ht="18" x14ac:dyDescent="0.25">
      <c r="A7" t="s">
        <v>28</v>
      </c>
      <c r="B7">
        <v>0.15</v>
      </c>
      <c r="C7">
        <v>150</v>
      </c>
      <c r="D7">
        <v>0.25</v>
      </c>
      <c r="E7">
        <v>150</v>
      </c>
      <c r="F7">
        <f t="shared" ref="F7:F13" si="1">C7*B7</f>
        <v>22.5</v>
      </c>
      <c r="G7">
        <f t="shared" si="0"/>
        <v>37.5</v>
      </c>
      <c r="H7" s="4">
        <f t="shared" ref="H7" si="2">(F7+G7)/(C7+E7)</f>
        <v>0.2</v>
      </c>
      <c r="I7" s="4">
        <f t="shared" ref="I7:I12" si="3">(B7-D7)-0</f>
        <v>-0.1</v>
      </c>
      <c r="J7" s="4">
        <f t="shared" ref="J7:J12" si="4">SQRT((H7*(1-H7))*((1/C7)+(1/E7)))</f>
        <v>4.6188021535170064E-2</v>
      </c>
      <c r="K7" s="4">
        <f>ABS(I7/J7)</f>
        <v>2.1650635094610968</v>
      </c>
      <c r="L7" s="4">
        <f>2*(1-NORMSDIST(K7))</f>
        <v>3.0382821976577601E-2</v>
      </c>
      <c r="M7" s="1" t="str">
        <f>IF(ABS(L7)&lt;0.001,"***",IF(ABS(L7)&lt;0.01,"**", IF(ABS(L7)&lt;0.05, "*", IF(ABS(L7)&lt;0.1,"~", IF(ABS(L7)&gt;=0.1,"NS")))))</f>
        <v>*</v>
      </c>
    </row>
    <row r="8" spans="1:13" ht="18" x14ac:dyDescent="0.25">
      <c r="B8">
        <v>0.46058486970000001</v>
      </c>
      <c r="C8">
        <v>2996</v>
      </c>
      <c r="D8">
        <v>0.50759013279999998</v>
      </c>
      <c r="E8">
        <v>3162</v>
      </c>
      <c r="F8">
        <f>E8*D8</f>
        <v>1604.9999999136</v>
      </c>
      <c r="G8">
        <f>C8*B8</f>
        <v>1379.9122696212</v>
      </c>
      <c r="H8" s="4">
        <f>(F8+G8)/(E8+C8)</f>
        <v>0.48472105708587204</v>
      </c>
      <c r="I8" s="4">
        <f>(D8-B8)-0</f>
        <v>4.7005263099999972E-2</v>
      </c>
      <c r="J8" s="4">
        <f>SQRT((H8*(1-H8))*((1/E8)+(1/C8)))</f>
        <v>1.274192797540624E-2</v>
      </c>
      <c r="K8" s="4">
        <f t="shared" ref="K8:K12" si="5">ABS(I8/J8)</f>
        <v>3.6890228221919723</v>
      </c>
      <c r="L8" s="4">
        <f t="shared" ref="L8:L21" si="6">2*(1-NORMSDIST(K8))</f>
        <v>2.2511702705885206E-4</v>
      </c>
      <c r="M8" s="1" t="str">
        <f t="shared" ref="M8:M21" si="7">IF(ABS(L8)&lt;0.001,"***",IF(ABS(L8)&lt;0.01,"**", IF(ABS(L8)&lt;0.05, "*", IF(ABS(L8)&lt;0.1,"~", IF(ABS(L8)&gt;=0.1,"NS")))))</f>
        <v>***</v>
      </c>
    </row>
    <row r="9" spans="1:13" ht="18" x14ac:dyDescent="0.25">
      <c r="F9" t="e">
        <f>#REF!*#REF!</f>
        <v>#REF!</v>
      </c>
      <c r="G9">
        <f t="shared" si="0"/>
        <v>0</v>
      </c>
      <c r="H9" s="4" t="e">
        <f t="shared" ref="H9:H15" si="8">(F9+G9)/(E9+C9)</f>
        <v>#REF!</v>
      </c>
      <c r="I9" s="4">
        <f t="shared" si="3"/>
        <v>0</v>
      </c>
      <c r="J9" s="4" t="e">
        <f>SQRT((H9*(1-H9))*((1/#REF!)+(1/E9)))</f>
        <v>#REF!</v>
      </c>
      <c r="K9" s="4" t="e">
        <f t="shared" si="5"/>
        <v>#REF!</v>
      </c>
      <c r="L9" s="4" t="e">
        <f t="shared" si="6"/>
        <v>#REF!</v>
      </c>
      <c r="M9" s="1" t="e">
        <f t="shared" si="7"/>
        <v>#REF!</v>
      </c>
    </row>
    <row r="10" spans="1:13" ht="18" x14ac:dyDescent="0.25">
      <c r="F10">
        <f t="shared" si="1"/>
        <v>0</v>
      </c>
      <c r="G10">
        <f t="shared" si="0"/>
        <v>0</v>
      </c>
      <c r="H10" s="4" t="e">
        <f t="shared" si="8"/>
        <v>#DIV/0!</v>
      </c>
      <c r="I10" s="4">
        <f t="shared" si="3"/>
        <v>0</v>
      </c>
      <c r="J10" s="4" t="e">
        <f t="shared" si="4"/>
        <v>#DIV/0!</v>
      </c>
      <c r="K10" s="4" t="e">
        <f t="shared" si="5"/>
        <v>#DIV/0!</v>
      </c>
      <c r="L10" s="4" t="e">
        <f t="shared" si="6"/>
        <v>#DIV/0!</v>
      </c>
      <c r="M10" s="1" t="e">
        <f t="shared" si="7"/>
        <v>#DIV/0!</v>
      </c>
    </row>
    <row r="11" spans="1:13" ht="18" x14ac:dyDescent="0.25">
      <c r="F11">
        <f t="shared" si="1"/>
        <v>0</v>
      </c>
      <c r="G11">
        <f t="shared" si="0"/>
        <v>0</v>
      </c>
      <c r="H11" s="4" t="e">
        <f t="shared" si="8"/>
        <v>#DIV/0!</v>
      </c>
      <c r="I11" s="4">
        <f t="shared" si="3"/>
        <v>0</v>
      </c>
      <c r="J11" s="4" t="e">
        <f t="shared" si="4"/>
        <v>#DIV/0!</v>
      </c>
      <c r="K11" s="4" t="e">
        <f t="shared" si="5"/>
        <v>#DIV/0!</v>
      </c>
      <c r="L11" s="4" t="e">
        <f t="shared" si="6"/>
        <v>#DIV/0!</v>
      </c>
      <c r="M11" s="1" t="e">
        <f t="shared" si="7"/>
        <v>#DIV/0!</v>
      </c>
    </row>
    <row r="12" spans="1:13" ht="18" x14ac:dyDescent="0.25">
      <c r="F12">
        <f t="shared" si="1"/>
        <v>0</v>
      </c>
      <c r="G12">
        <f t="shared" si="0"/>
        <v>0</v>
      </c>
      <c r="H12" s="4" t="e">
        <f t="shared" si="8"/>
        <v>#DIV/0!</v>
      </c>
      <c r="I12" s="4">
        <f t="shared" si="3"/>
        <v>0</v>
      </c>
      <c r="J12" s="4" t="e">
        <f t="shared" si="4"/>
        <v>#DIV/0!</v>
      </c>
      <c r="K12" s="4" t="e">
        <f t="shared" si="5"/>
        <v>#DIV/0!</v>
      </c>
      <c r="L12" s="4" t="e">
        <f t="shared" si="6"/>
        <v>#DIV/0!</v>
      </c>
      <c r="M12" s="1" t="e">
        <f t="shared" si="7"/>
        <v>#DIV/0!</v>
      </c>
    </row>
    <row r="13" spans="1:13" ht="18" x14ac:dyDescent="0.25">
      <c r="F13">
        <f t="shared" si="1"/>
        <v>0</v>
      </c>
      <c r="G13">
        <f t="shared" si="0"/>
        <v>0</v>
      </c>
      <c r="H13" s="4" t="e">
        <f t="shared" si="8"/>
        <v>#DIV/0!</v>
      </c>
      <c r="I13" s="4">
        <f t="shared" ref="I13:I20" si="9">(B13-D13)-0</f>
        <v>0</v>
      </c>
      <c r="J13" s="4" t="e">
        <f t="shared" ref="J13:J20" si="10">SQRT((H13*(1-H13))*((1/C13)+(1/E13)))</f>
        <v>#DIV/0!</v>
      </c>
      <c r="K13" s="4" t="e">
        <f t="shared" ref="K13" si="11">ABS(I13/J13)</f>
        <v>#DIV/0!</v>
      </c>
      <c r="L13" s="4" t="e">
        <f t="shared" si="6"/>
        <v>#DIV/0!</v>
      </c>
      <c r="M13" s="1" t="e">
        <f t="shared" si="7"/>
        <v>#DIV/0!</v>
      </c>
    </row>
    <row r="14" spans="1:13" ht="18" x14ac:dyDescent="0.25">
      <c r="F14">
        <f t="shared" ref="F14:F21" si="12">C14*B14</f>
        <v>0</v>
      </c>
      <c r="G14">
        <f t="shared" ref="G14:G21" si="13">E14*D14</f>
        <v>0</v>
      </c>
      <c r="H14" s="4" t="e">
        <f t="shared" si="8"/>
        <v>#DIV/0!</v>
      </c>
      <c r="I14" s="4">
        <f t="shared" si="9"/>
        <v>0</v>
      </c>
      <c r="J14" s="4" t="e">
        <f t="shared" si="10"/>
        <v>#DIV/0!</v>
      </c>
      <c r="K14" s="4" t="e">
        <f>ABS(I14/J14)</f>
        <v>#DIV/0!</v>
      </c>
      <c r="L14" s="4" t="e">
        <f>2*(1-NORMSDIST(K14))</f>
        <v>#DIV/0!</v>
      </c>
      <c r="M14" s="1" t="e">
        <f t="shared" si="7"/>
        <v>#DIV/0!</v>
      </c>
    </row>
    <row r="15" spans="1:13" ht="18" x14ac:dyDescent="0.25">
      <c r="F15">
        <f t="shared" si="12"/>
        <v>0</v>
      </c>
      <c r="G15">
        <f t="shared" si="13"/>
        <v>0</v>
      </c>
      <c r="H15" s="4" t="e">
        <f t="shared" si="8"/>
        <v>#DIV/0!</v>
      </c>
      <c r="I15" s="4">
        <f t="shared" si="9"/>
        <v>0</v>
      </c>
      <c r="J15" s="4" t="e">
        <f t="shared" si="10"/>
        <v>#DIV/0!</v>
      </c>
      <c r="K15" s="4" t="e">
        <f>ABS(I15/J15)</f>
        <v>#DIV/0!</v>
      </c>
      <c r="L15" s="4" t="e">
        <f t="shared" si="6"/>
        <v>#DIV/0!</v>
      </c>
      <c r="M15" s="1" t="e">
        <f t="shared" si="7"/>
        <v>#DIV/0!</v>
      </c>
    </row>
    <row r="16" spans="1:13" ht="18" x14ac:dyDescent="0.25">
      <c r="F16">
        <f t="shared" si="12"/>
        <v>0</v>
      </c>
      <c r="G16">
        <f t="shared" si="13"/>
        <v>0</v>
      </c>
      <c r="H16" s="4" t="e">
        <f t="shared" ref="H16:H20" si="14">(F16+G16)/(C16+E16)</f>
        <v>#DIV/0!</v>
      </c>
      <c r="I16" s="4">
        <f t="shared" si="9"/>
        <v>0</v>
      </c>
      <c r="J16" s="4" t="e">
        <f t="shared" si="10"/>
        <v>#DIV/0!</v>
      </c>
      <c r="K16" s="4" t="e">
        <f t="shared" ref="K16:K21" si="15">ABS(I16/J16)</f>
        <v>#DIV/0!</v>
      </c>
      <c r="L16" s="4" t="e">
        <f t="shared" si="6"/>
        <v>#DIV/0!</v>
      </c>
      <c r="M16" s="1" t="e">
        <f t="shared" si="7"/>
        <v>#DIV/0!</v>
      </c>
    </row>
    <row r="17" spans="1:13" ht="18" x14ac:dyDescent="0.25">
      <c r="F17">
        <f t="shared" si="12"/>
        <v>0</v>
      </c>
      <c r="G17">
        <f t="shared" si="13"/>
        <v>0</v>
      </c>
      <c r="H17" s="4" t="e">
        <f t="shared" si="14"/>
        <v>#DIV/0!</v>
      </c>
      <c r="I17" s="4">
        <f t="shared" si="9"/>
        <v>0</v>
      </c>
      <c r="J17" s="4" t="e">
        <f t="shared" si="10"/>
        <v>#DIV/0!</v>
      </c>
      <c r="K17" s="4" t="e">
        <f t="shared" si="15"/>
        <v>#DIV/0!</v>
      </c>
      <c r="L17" s="4" t="e">
        <f t="shared" si="6"/>
        <v>#DIV/0!</v>
      </c>
      <c r="M17" s="1" t="e">
        <f t="shared" si="7"/>
        <v>#DIV/0!</v>
      </c>
    </row>
    <row r="18" spans="1:13" ht="18" x14ac:dyDescent="0.25">
      <c r="F18">
        <f t="shared" si="12"/>
        <v>0</v>
      </c>
      <c r="G18">
        <f t="shared" si="13"/>
        <v>0</v>
      </c>
      <c r="H18" s="4" t="e">
        <f t="shared" si="14"/>
        <v>#DIV/0!</v>
      </c>
      <c r="I18" s="4">
        <f t="shared" si="9"/>
        <v>0</v>
      </c>
      <c r="J18" s="4" t="e">
        <f t="shared" si="10"/>
        <v>#DIV/0!</v>
      </c>
      <c r="K18" s="4" t="e">
        <f t="shared" si="15"/>
        <v>#DIV/0!</v>
      </c>
      <c r="L18" s="4" t="e">
        <f t="shared" si="6"/>
        <v>#DIV/0!</v>
      </c>
      <c r="M18" s="1" t="e">
        <f t="shared" si="7"/>
        <v>#DIV/0!</v>
      </c>
    </row>
    <row r="19" spans="1:13" ht="18" x14ac:dyDescent="0.25">
      <c r="F19">
        <f t="shared" si="12"/>
        <v>0</v>
      </c>
      <c r="G19">
        <f t="shared" si="13"/>
        <v>0</v>
      </c>
      <c r="H19" s="4" t="e">
        <f t="shared" si="14"/>
        <v>#DIV/0!</v>
      </c>
      <c r="I19" s="4">
        <f t="shared" si="9"/>
        <v>0</v>
      </c>
      <c r="J19" s="4" t="e">
        <f t="shared" si="10"/>
        <v>#DIV/0!</v>
      </c>
      <c r="K19" s="4" t="e">
        <f t="shared" si="15"/>
        <v>#DIV/0!</v>
      </c>
      <c r="L19" s="4" t="e">
        <f t="shared" si="6"/>
        <v>#DIV/0!</v>
      </c>
      <c r="M19" s="1" t="e">
        <f t="shared" si="7"/>
        <v>#DIV/0!</v>
      </c>
    </row>
    <row r="20" spans="1:13" ht="18" x14ac:dyDescent="0.25">
      <c r="F20">
        <f t="shared" si="12"/>
        <v>0</v>
      </c>
      <c r="G20">
        <f t="shared" si="13"/>
        <v>0</v>
      </c>
      <c r="H20" s="4" t="e">
        <f t="shared" si="14"/>
        <v>#DIV/0!</v>
      </c>
      <c r="I20" s="4">
        <f t="shared" si="9"/>
        <v>0</v>
      </c>
      <c r="J20" s="4" t="e">
        <f t="shared" si="10"/>
        <v>#DIV/0!</v>
      </c>
      <c r="K20" s="4" t="e">
        <f t="shared" si="15"/>
        <v>#DIV/0!</v>
      </c>
      <c r="L20" s="4" t="e">
        <f t="shared" si="6"/>
        <v>#DIV/0!</v>
      </c>
      <c r="M20" s="1" t="e">
        <f t="shared" si="7"/>
        <v>#DIV/0!</v>
      </c>
    </row>
    <row r="21" spans="1:13" ht="18" x14ac:dyDescent="0.25">
      <c r="F21">
        <f t="shared" si="12"/>
        <v>0</v>
      </c>
      <c r="G21">
        <f t="shared" si="13"/>
        <v>0</v>
      </c>
      <c r="H21" s="4" t="e">
        <f t="shared" ref="H21" si="16">(F21+G21)/(C21+E21)</f>
        <v>#DIV/0!</v>
      </c>
      <c r="I21" s="4">
        <f t="shared" ref="I21" si="17">(B21-D21)-0</f>
        <v>0</v>
      </c>
      <c r="J21" s="4" t="e">
        <f t="shared" ref="J21" si="18">SQRT((H21*(1-H21))*((1/C21)+(1/E21)))</f>
        <v>#DIV/0!</v>
      </c>
      <c r="K21" s="4" t="e">
        <f t="shared" si="15"/>
        <v>#DIV/0!</v>
      </c>
      <c r="L21" s="4" t="e">
        <f t="shared" si="6"/>
        <v>#DIV/0!</v>
      </c>
      <c r="M21" s="1" t="e">
        <f t="shared" si="7"/>
        <v>#DIV/0!</v>
      </c>
    </row>
    <row r="22" spans="1:13" s="3" customFormat="1" ht="15.75" thickBot="1" x14ac:dyDescent="0.3"/>
    <row r="23" spans="1:13" x14ac:dyDescent="0.25">
      <c r="A23" s="6" t="s">
        <v>23</v>
      </c>
      <c r="K23" t="s">
        <v>24</v>
      </c>
    </row>
    <row r="24" spans="1:13" x14ac:dyDescent="0.25">
      <c r="B24" t="s">
        <v>0</v>
      </c>
      <c r="C24" t="s">
        <v>1</v>
      </c>
      <c r="E24" t="s">
        <v>5</v>
      </c>
      <c r="K24" t="s">
        <v>17</v>
      </c>
    </row>
    <row r="25" spans="1:13" x14ac:dyDescent="0.25">
      <c r="A25" t="s">
        <v>2</v>
      </c>
      <c r="B25">
        <v>0.5</v>
      </c>
      <c r="C25">
        <v>100</v>
      </c>
      <c r="E25">
        <f>C25*B25</f>
        <v>50</v>
      </c>
      <c r="K25" t="s">
        <v>18</v>
      </c>
    </row>
    <row r="26" spans="1:13" x14ac:dyDescent="0.25">
      <c r="A26" t="s">
        <v>3</v>
      </c>
      <c r="B26">
        <v>0.6</v>
      </c>
      <c r="C26">
        <v>200</v>
      </c>
      <c r="E26">
        <f>C26*B26</f>
        <v>120</v>
      </c>
      <c r="K26" t="s">
        <v>19</v>
      </c>
    </row>
    <row r="28" spans="1:13" x14ac:dyDescent="0.25">
      <c r="A28" t="s">
        <v>4</v>
      </c>
      <c r="B28" s="4">
        <f>(E25+E26)/(C25+C26)</f>
        <v>0.56666666666666665</v>
      </c>
    </row>
    <row r="29" spans="1:13" x14ac:dyDescent="0.25">
      <c r="A29" t="s">
        <v>6</v>
      </c>
      <c r="B29" s="4">
        <f>(B25-B26)-0</f>
        <v>-9.9999999999999978E-2</v>
      </c>
    </row>
    <row r="30" spans="1:13" x14ac:dyDescent="0.25">
      <c r="A30" t="s">
        <v>7</v>
      </c>
      <c r="B30" s="4">
        <f>SQRT((B28*(1-B28))*((1/C25)+(1/C26)))</f>
        <v>6.0690471520110416E-2</v>
      </c>
    </row>
    <row r="31" spans="1:13" x14ac:dyDescent="0.25">
      <c r="A31" t="s">
        <v>21</v>
      </c>
      <c r="B31" s="7">
        <f>ABS(B29/B30)</f>
        <v>1.6477051091432688</v>
      </c>
    </row>
    <row r="32" spans="1:13" x14ac:dyDescent="0.25">
      <c r="A32" t="s">
        <v>9</v>
      </c>
      <c r="B32" s="7">
        <f>2*(1-NORMSDIST(B31))</f>
        <v>9.941319911566926E-2</v>
      </c>
    </row>
    <row r="33" spans="1:2" ht="18" x14ac:dyDescent="0.25">
      <c r="A33" t="s">
        <v>10</v>
      </c>
      <c r="B33" s="1" t="str">
        <f>IF(ABS(B32)&lt;0.001,"***",IF(ABS(B32)&lt;0.01,"**", IF(ABS(B32)&lt;0.05, "*", IF(ABS(B32)&lt;0.1,"~", IF(ABS(B32)&gt;=0.1," ")))))</f>
        <v>~</v>
      </c>
    </row>
    <row r="34" spans="1:2" x14ac:dyDescent="0.25">
      <c r="A34" t="s">
        <v>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 test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ICFI</dc:creator>
  <cp:lastModifiedBy>ICFI</cp:lastModifiedBy>
  <dcterms:created xsi:type="dcterms:W3CDTF">2017-03-16T03:59:11Z</dcterms:created>
  <dcterms:modified xsi:type="dcterms:W3CDTF">2018-10-01T02:09:06Z</dcterms:modified>
</cp:coreProperties>
</file>